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30" windowHeight="11715" activeTab="0"/>
  </bookViews>
  <sheets>
    <sheet name="Spargelsaison 2023" sheetId="1" r:id="rId1"/>
  </sheets>
  <definedNames>
    <definedName name="_xlnm.Print_Area" localSheetId="0">'Spargelsaison 2023'!$B$4:$O$56</definedName>
  </definedNames>
  <calcPr fullCalcOnLoad="1"/>
</workbook>
</file>

<file path=xl/sharedStrings.xml><?xml version="1.0" encoding="utf-8"?>
<sst xmlns="http://schemas.openxmlformats.org/spreadsheetml/2006/main" count="35" uniqueCount="31">
  <si>
    <t>Woche</t>
  </si>
  <si>
    <t>I 12-16</t>
  </si>
  <si>
    <t>I 16-22</t>
  </si>
  <si>
    <t>gesamt</t>
  </si>
  <si>
    <t>II 16 +</t>
  </si>
  <si>
    <t>Mittel</t>
  </si>
  <si>
    <t>Schrobenhausen</t>
  </si>
  <si>
    <t>Großmarkthalle München</t>
  </si>
  <si>
    <t>II</t>
  </si>
  <si>
    <t>I 16+</t>
  </si>
  <si>
    <t>Abensberg</t>
  </si>
  <si>
    <t>Franken</t>
  </si>
  <si>
    <t>I 14-16</t>
  </si>
  <si>
    <t>Durchschnittspreise für Bleichspargel in €/kg; Ab-Hof-Preise einschl. MwSt, Großhandelspreise ohne MwSt</t>
  </si>
  <si>
    <t>I 16-26</t>
  </si>
  <si>
    <t>I 14-18</t>
  </si>
  <si>
    <t>Änd. VJ %</t>
  </si>
  <si>
    <t>Durchschnitt gerundet!!</t>
  </si>
  <si>
    <t>I 10-16</t>
  </si>
  <si>
    <r>
      <t xml:space="preserve">Ab-Hof-Verkaufspreise </t>
    </r>
    <r>
      <rPr>
        <sz val="12"/>
        <rFont val="HelveticaNeueLT Com 55 Roman"/>
        <family val="2"/>
      </rPr>
      <t>mit MwSt</t>
    </r>
  </si>
  <si>
    <r>
      <t xml:space="preserve">Großhandelsverkaufspreise </t>
    </r>
    <r>
      <rPr>
        <sz val="11"/>
        <rFont val="HelveticaNeueLT Com 55 Roman"/>
        <family val="2"/>
      </rPr>
      <t>ohne MwSt</t>
    </r>
  </si>
  <si>
    <t xml:space="preserve">Vorjahr </t>
  </si>
  <si>
    <t>Spargelpreisentwicklung in Bayern</t>
  </si>
  <si>
    <t>(Quelle: BBV/AMI)</t>
  </si>
  <si>
    <t>Saisonmittel in Euro/kg</t>
  </si>
  <si>
    <t>Ab Hof Schrobenhausen, I 16-22 (mit MwSt.)</t>
  </si>
  <si>
    <t>Ab Hof Abensberg, I 16-22 (mit MwSt.)</t>
  </si>
  <si>
    <t>Ab Hof Franken, I 16+ (mit MwSt.)</t>
  </si>
  <si>
    <t>Großmarkt München, I 16-26 (ohne MwSt.)</t>
  </si>
  <si>
    <t>Spargelpreise in Bayern - Ernte 2023</t>
  </si>
  <si>
    <t>Änd. (%)  23 zu 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</si>
</sst>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d/m"/>
    <numFmt numFmtId="175" formatCode="0.0"/>
    <numFmt numFmtId="176" formatCode="0.00000"/>
    <numFmt numFmtId="177" formatCode="0.0000"/>
    <numFmt numFmtId="178" formatCode="d/\ mmm"/>
    <numFmt numFmtId="179" formatCode="mmm\ yyyy"/>
    <numFmt numFmtId="180" formatCode="0.00000000"/>
    <numFmt numFmtId="181" formatCode="0.0000000"/>
    <numFmt numFmtId="182" formatCode="0.000000"/>
    <numFmt numFmtId="183" formatCode="d/"/>
    <numFmt numFmtId="184" formatCode="0.0%"/>
    <numFmt numFmtId="185" formatCode="mmmm\ yy"/>
    <numFmt numFmtId="186" formatCode="d/\ mmm/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\-\ #,##0.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HelveticaNeueLT Com 55 Roman"/>
      <family val="2"/>
    </font>
    <font>
      <b/>
      <sz val="18"/>
      <name val="HelveticaNeueLT Com 55 Roman"/>
      <family val="2"/>
    </font>
    <font>
      <sz val="14"/>
      <name val="HelveticaNeueLT Com 55 Roman"/>
      <family val="2"/>
    </font>
    <font>
      <b/>
      <sz val="16"/>
      <name val="HelveticaNeueLT Com 55 Roman"/>
      <family val="2"/>
    </font>
    <font>
      <sz val="12"/>
      <name val="HelveticaNeueLT Com 55 Roman"/>
      <family val="2"/>
    </font>
    <font>
      <sz val="11"/>
      <name val="HelveticaNeueLT Com 55 Roman"/>
      <family val="2"/>
    </font>
    <font>
      <b/>
      <sz val="12"/>
      <name val="HelveticaNeueLT Com 55 Roman"/>
      <family val="2"/>
    </font>
    <font>
      <b/>
      <sz val="11"/>
      <name val="HelveticaNeueLT Com 55 Roman"/>
      <family val="2"/>
    </font>
    <font>
      <b/>
      <sz val="10"/>
      <color indexed="10"/>
      <name val="HelveticaNeueLT Com 55 Roman"/>
      <family val="2"/>
    </font>
    <font>
      <sz val="25.25"/>
      <color indexed="8"/>
      <name val="Arial"/>
      <family val="0"/>
    </font>
    <font>
      <sz val="12"/>
      <color indexed="8"/>
      <name val="Times New Roman"/>
      <family val="0"/>
    </font>
    <font>
      <b/>
      <sz val="14"/>
      <name val="HelveticaNeueLT Com 55 Roman"/>
      <family val="2"/>
    </font>
    <font>
      <sz val="12"/>
      <color indexed="8"/>
      <name val="HelveticaNeueLT Com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T Com 55 Roman"/>
      <family val="2"/>
    </font>
    <font>
      <sz val="14.25"/>
      <color indexed="56"/>
      <name val="Times New Roman"/>
      <family val="0"/>
    </font>
    <font>
      <sz val="14.25"/>
      <color indexed="60"/>
      <name val="Times New Roman"/>
      <family val="0"/>
    </font>
    <font>
      <sz val="14.25"/>
      <color indexed="17"/>
      <name val="Times New Roman"/>
      <family val="0"/>
    </font>
    <font>
      <b/>
      <sz val="19.5"/>
      <color indexed="8"/>
      <name val="Times New Roman"/>
      <family val="0"/>
    </font>
    <font>
      <sz val="16"/>
      <color indexed="8"/>
      <name val="Times New Roman"/>
      <family val="0"/>
    </font>
    <font>
      <sz val="14.25"/>
      <color indexed="14"/>
      <name val="Times New Roman"/>
      <family val="0"/>
    </font>
    <font>
      <sz val="8"/>
      <color indexed="8"/>
      <name val="Times New Roman"/>
      <family val="0"/>
    </font>
    <font>
      <sz val="14.25"/>
      <color indexed="56"/>
      <name val="HelveticaNeueLT Com 55 Roman"/>
      <family val="0"/>
    </font>
    <font>
      <sz val="14.25"/>
      <color indexed="60"/>
      <name val="HelveticaNeueLT Com 55 Roman"/>
      <family val="0"/>
    </font>
    <font>
      <sz val="14.25"/>
      <color indexed="17"/>
      <name val="HelveticaNeueLT Com 55 Roman"/>
      <family val="0"/>
    </font>
    <font>
      <b/>
      <sz val="19.5"/>
      <color indexed="8"/>
      <name val="HelveticaNeueLT Com 55 Roman"/>
      <family val="0"/>
    </font>
    <font>
      <sz val="16"/>
      <color indexed="8"/>
      <name val="HelveticaNeueLT Com 55 Roman"/>
      <family val="0"/>
    </font>
    <font>
      <sz val="14.25"/>
      <color indexed="14"/>
      <name val="HelveticaNeueLT Com 55 Roman"/>
      <family val="0"/>
    </font>
    <font>
      <sz val="8"/>
      <color indexed="8"/>
      <name val="HelveticaNeueLT Com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T Com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53" applyFont="1" applyAlignment="1">
      <alignment horizontal="left"/>
      <protection/>
    </xf>
    <xf numFmtId="1" fontId="10" fillId="0" borderId="0" xfId="53" applyNumberFormat="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7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3" fillId="0" borderId="13" xfId="53" applyFont="1" applyBorder="1" applyAlignment="1">
      <alignment horizontal="centerContinuous" vertical="top" wrapText="1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0" applyFont="1" applyBorder="1" applyAlignment="1">
      <alignment horizontal="centerContinuous"/>
    </xf>
    <xf numFmtId="1" fontId="11" fillId="0" borderId="0" xfId="0" applyNumberFormat="1" applyFont="1" applyBorder="1" applyAlignment="1">
      <alignment horizontal="left"/>
    </xf>
    <xf numFmtId="0" fontId="11" fillId="0" borderId="15" xfId="53" applyFont="1" applyBorder="1" applyAlignment="1">
      <alignment horizontal="centerContinuous"/>
      <protection/>
    </xf>
    <xf numFmtId="0" fontId="13" fillId="0" borderId="16" xfId="53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Continuous"/>
    </xf>
    <xf numFmtId="0" fontId="11" fillId="0" borderId="11" xfId="53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21" xfId="53" applyNumberFormat="1" applyFont="1" applyBorder="1" applyAlignment="1">
      <alignment horizontal="center"/>
      <protection/>
    </xf>
    <xf numFmtId="2" fontId="11" fillId="0" borderId="22" xfId="53" applyNumberFormat="1" applyFont="1" applyFill="1" applyBorder="1" applyAlignment="1">
      <alignment horizontal="center"/>
      <protection/>
    </xf>
    <xf numFmtId="2" fontId="7" fillId="33" borderId="22" xfId="5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2" fontId="13" fillId="34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11" fillId="0" borderId="21" xfId="0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" fontId="11" fillId="0" borderId="27" xfId="0" applyNumberFormat="1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11" fillId="0" borderId="29" xfId="0" applyNumberFormat="1" applyFont="1" applyBorder="1" applyAlignment="1">
      <alignment horizontal="center"/>
    </xf>
    <xf numFmtId="184" fontId="11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2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84" fontId="11" fillId="0" borderId="39" xfId="51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2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1" fillId="0" borderId="15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ARLI9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54"/>
          <c:w val="0.957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2023'!$D$7:$D$17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2023'!$J$7:$J$17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2023'!$G$7:$G$17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857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75"/>
          <c:w val="0.95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2023'!$D$8:$D$17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2023'!$J$8:$J$17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2023'!$G$8:$G$17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  <c:max val="17.5"/>
          <c:min val="3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4012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0.3325</cdr:y>
    </cdr:from>
    <cdr:to>
      <cdr:x>0.54075</cdr:x>
      <cdr:y>0.38325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66900" y="1914525"/>
          <a:ext cx="2524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0.672</cdr:x>
      <cdr:y>0.369</cdr:y>
    </cdr:from>
    <cdr:to>
      <cdr:x>0.901</cdr:x>
      <cdr:y>0.412</cdr:y>
    </cdr:to>
    <cdr:sp>
      <cdr:nvSpPr>
        <cdr:cNvPr id="2" name="Text Box 2"/>
        <cdr:cNvSpPr txBox="1">
          <a:spLocks noChangeArrowheads="1"/>
        </cdr:cNvSpPr>
      </cdr:nvSpPr>
      <cdr:spPr>
        <a:xfrm>
          <a:off x="5457825" y="212407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0.52825</cdr:x>
      <cdr:y>0.4915</cdr:y>
    </cdr:from>
    <cdr:to>
      <cdr:x>0.73475</cdr:x>
      <cdr:y>0.54475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2838450"/>
          <a:ext cx="1676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0.87575</cdr:x>
      <cdr:y>0.181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151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Spargelpreise 2016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0.4795</cdr:y>
    </cdr:from>
    <cdr:to>
      <cdr:x>0.0335</cdr:x>
      <cdr:y>0.562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71775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0.382</cdr:x>
      <cdr:y>0.7165</cdr:y>
    </cdr:from>
    <cdr:to>
      <cdr:x>0.60025</cdr:x>
      <cdr:y>0.806</cdr:y>
    </cdr:to>
    <cdr:sp>
      <cdr:nvSpPr>
        <cdr:cNvPr id="6" name="Text Box 6"/>
        <cdr:cNvSpPr txBox="1">
          <a:spLocks noChangeArrowheads="1"/>
        </cdr:cNvSpPr>
      </cdr:nvSpPr>
      <cdr:spPr>
        <a:xfrm>
          <a:off x="3095625" y="41338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0.87575</cdr:x>
      <cdr:y>0.9045</cdr:y>
    </cdr:from>
    <cdr:to>
      <cdr:x>0.99975</cdr:x>
      <cdr:y>0.9465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115175" y="5229225"/>
          <a:ext cx="1009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0.787</cdr:x>
      <cdr:y>0.01275</cdr:y>
    </cdr:from>
    <cdr:to>
      <cdr:x>0.98975</cdr:x>
      <cdr:y>0.08675</cdr:y>
    </cdr:to>
    <cdr:pic>
      <cdr:nvPicPr>
        <cdr:cNvPr id="8" name="Picture 8" descr="G:\Dokument\Signet\logoquer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391275" y="66675"/>
          <a:ext cx="16478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0.31075</cdr:y>
    </cdr:from>
    <cdr:to>
      <cdr:x>0.86225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90700"/>
          <a:ext cx="2600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0.39225</cdr:x>
      <cdr:y>0.23525</cdr:y>
    </cdr:from>
    <cdr:to>
      <cdr:x>0.71</cdr:x>
      <cdr:y>0.278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13525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0.43475</cdr:x>
      <cdr:y>0.409</cdr:y>
    </cdr:from>
    <cdr:to>
      <cdr:x>0.64275</cdr:x>
      <cdr:y>0.4635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0" y="2362200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0.8745</cdr:x>
      <cdr:y>0.18375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05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Spargelpreise 2023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0.4815</cdr:y>
    </cdr:from>
    <cdr:to>
      <cdr:x>0.03325</cdr:x>
      <cdr:y>0.56325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81300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0.51</cdr:x>
      <cdr:y>0.6155</cdr:y>
    </cdr:from>
    <cdr:to>
      <cdr:x>0.72775</cdr:x>
      <cdr:y>0.703</cdr:y>
    </cdr:to>
    <cdr:sp>
      <cdr:nvSpPr>
        <cdr:cNvPr id="6" name="Text Box 6"/>
        <cdr:cNvSpPr txBox="1">
          <a:spLocks noChangeArrowheads="1"/>
        </cdr:cNvSpPr>
      </cdr:nvSpPr>
      <cdr:spPr>
        <a:xfrm>
          <a:off x="4143375" y="3552825"/>
          <a:ext cx="17716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0.8745</cdr:x>
      <cdr:y>0.879</cdr:y>
    </cdr:from>
    <cdr:to>
      <cdr:x>0.9995</cdr:x>
      <cdr:y>0.92125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096125" y="507682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0.7985</cdr:x>
      <cdr:y>-0.0065</cdr:y>
    </cdr:from>
    <cdr:to>
      <cdr:x>0.9915</cdr:x>
      <cdr:y>0.09325</cdr:y>
    </cdr:to>
    <cdr:pic>
      <cdr:nvPicPr>
        <cdr:cNvPr id="8" name="Grafik 9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6486525" y="-28574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1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2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6"/>
  <sheetViews>
    <sheetView showGridLines="0" tabSelected="1" zoomScale="70" zoomScaleNormal="70" zoomScalePageLayoutView="0" workbookViewId="0" topLeftCell="Y1">
      <selection activeCell="AN18" sqref="AN18"/>
    </sheetView>
  </sheetViews>
  <sheetFormatPr defaultColWidth="11.421875" defaultRowHeight="12.75"/>
  <cols>
    <col min="1" max="1" width="5.00390625" style="1" customWidth="1"/>
    <col min="2" max="2" width="11.421875" style="15" customWidth="1"/>
    <col min="3" max="3" width="1.28515625" style="51" hidden="1" customWidth="1"/>
    <col min="4" max="4" width="8.8515625" style="4" bestFit="1" customWidth="1"/>
    <col min="5" max="5" width="9.421875" style="4" customWidth="1"/>
    <col min="6" max="6" width="8.57421875" style="4" customWidth="1"/>
    <col min="7" max="7" width="8.7109375" style="4" customWidth="1"/>
    <col min="8" max="8" width="8.421875" style="4" customWidth="1"/>
    <col min="9" max="9" width="8.57421875" style="4" customWidth="1"/>
    <col min="10" max="10" width="8.421875" style="4" customWidth="1"/>
    <col min="11" max="11" width="9.00390625" style="4" customWidth="1"/>
    <col min="12" max="12" width="8.421875" style="4" customWidth="1"/>
    <col min="13" max="13" width="9.57421875" style="4" customWidth="1"/>
    <col min="14" max="14" width="9.00390625" style="4" bestFit="1" customWidth="1"/>
    <col min="15" max="15" width="13.421875" style="4" customWidth="1"/>
    <col min="16" max="16" width="8.00390625" style="4" hidden="1" customWidth="1"/>
    <col min="17" max="17" width="8.8515625" style="1" bestFit="1" customWidth="1"/>
    <col min="18" max="18" width="5.57421875" style="1" customWidth="1"/>
    <col min="19" max="19" width="7.8515625" style="1" bestFit="1" customWidth="1"/>
    <col min="20" max="20" width="46.8515625" style="1" customWidth="1"/>
    <col min="21" max="46" width="10.8515625" style="1" customWidth="1"/>
    <col min="47" max="47" width="23.28125" style="1" customWidth="1"/>
    <col min="48" max="48" width="6.00390625" style="1" customWidth="1"/>
    <col min="49" max="49" width="6.57421875" style="1" bestFit="1" customWidth="1"/>
    <col min="50" max="69" width="6.00390625" style="1" customWidth="1"/>
    <col min="70" max="16384" width="11.421875" style="1" customWidth="1"/>
  </cols>
  <sheetData>
    <row r="1" spans="2:47" ht="22.5">
      <c r="B1" s="2" t="s">
        <v>29</v>
      </c>
      <c r="C1" s="3"/>
      <c r="O1" s="5"/>
      <c r="AR1" s="89"/>
      <c r="AS1" s="89"/>
      <c r="AT1" s="89"/>
      <c r="AU1" s="89"/>
    </row>
    <row r="2" spans="2:3" ht="3" customHeight="1">
      <c r="B2" s="6"/>
      <c r="C2" s="7"/>
    </row>
    <row r="3" spans="2:18" ht="15.75" thickBot="1">
      <c r="B3" s="8" t="s">
        <v>13</v>
      </c>
      <c r="C3" s="9"/>
      <c r="D3" s="10"/>
      <c r="E3" s="11"/>
      <c r="F3" s="11"/>
      <c r="G3" s="11"/>
      <c r="H3" s="11"/>
      <c r="I3" s="11"/>
      <c r="J3" s="10"/>
      <c r="K3" s="11"/>
      <c r="L3" s="11"/>
      <c r="M3" s="10"/>
      <c r="N3" s="11"/>
      <c r="O3" s="11"/>
      <c r="R3" s="54"/>
    </row>
    <row r="4" spans="2:47" ht="30.75" customHeight="1" thickBot="1">
      <c r="B4" s="18"/>
      <c r="C4" s="19"/>
      <c r="D4" s="20" t="s">
        <v>19</v>
      </c>
      <c r="E4" s="21"/>
      <c r="F4" s="22"/>
      <c r="G4" s="22"/>
      <c r="H4" s="22"/>
      <c r="I4" s="22"/>
      <c r="J4" s="21"/>
      <c r="K4" s="21"/>
      <c r="L4" s="22"/>
      <c r="M4" s="90" t="s">
        <v>20</v>
      </c>
      <c r="N4" s="91"/>
      <c r="O4" s="92"/>
      <c r="P4" s="12"/>
      <c r="T4" s="57" t="s">
        <v>22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58"/>
      <c r="AL4" s="60"/>
      <c r="AM4" s="60"/>
      <c r="AN4" s="58"/>
      <c r="AO4" s="58"/>
      <c r="AP4" s="58"/>
      <c r="AQ4" s="58"/>
      <c r="AR4" s="58"/>
      <c r="AS4" s="60" t="s">
        <v>23</v>
      </c>
      <c r="AT4" s="61"/>
      <c r="AU4" s="61"/>
    </row>
    <row r="5" spans="2:47" ht="18.75" customHeight="1" thickBot="1">
      <c r="B5" s="8"/>
      <c r="C5" s="23"/>
      <c r="D5" s="24" t="s">
        <v>6</v>
      </c>
      <c r="E5" s="25"/>
      <c r="F5" s="26"/>
      <c r="G5" s="84" t="s">
        <v>10</v>
      </c>
      <c r="H5" s="84"/>
      <c r="I5" s="85"/>
      <c r="J5" s="86" t="s">
        <v>11</v>
      </c>
      <c r="K5" s="87"/>
      <c r="L5" s="88"/>
      <c r="M5" s="81" t="s">
        <v>7</v>
      </c>
      <c r="N5" s="82"/>
      <c r="O5" s="83"/>
      <c r="P5" s="14"/>
      <c r="T5" s="62" t="s">
        <v>24</v>
      </c>
      <c r="U5" s="63">
        <v>1998</v>
      </c>
      <c r="V5" s="63">
        <v>1999</v>
      </c>
      <c r="W5" s="63">
        <v>2000</v>
      </c>
      <c r="X5" s="63">
        <v>2001</v>
      </c>
      <c r="Y5" s="63">
        <v>2002</v>
      </c>
      <c r="Z5" s="63">
        <v>2003</v>
      </c>
      <c r="AA5" s="63">
        <v>2004</v>
      </c>
      <c r="AB5" s="63">
        <v>2005</v>
      </c>
      <c r="AC5" s="63">
        <v>2006</v>
      </c>
      <c r="AD5" s="63">
        <v>2007</v>
      </c>
      <c r="AE5" s="63">
        <v>2008</v>
      </c>
      <c r="AF5" s="63">
        <v>2009</v>
      </c>
      <c r="AG5" s="63">
        <v>2010</v>
      </c>
      <c r="AH5" s="63">
        <v>2011</v>
      </c>
      <c r="AI5" s="63">
        <v>2012</v>
      </c>
      <c r="AJ5" s="63">
        <v>2013</v>
      </c>
      <c r="AK5" s="63">
        <v>2014</v>
      </c>
      <c r="AL5" s="63">
        <v>2015</v>
      </c>
      <c r="AM5" s="63">
        <v>2016</v>
      </c>
      <c r="AN5" s="63">
        <v>2017</v>
      </c>
      <c r="AO5" s="63">
        <v>2018</v>
      </c>
      <c r="AP5" s="63">
        <v>2019</v>
      </c>
      <c r="AQ5" s="63">
        <v>2020</v>
      </c>
      <c r="AR5" s="63">
        <v>2021</v>
      </c>
      <c r="AS5" s="63">
        <v>2022</v>
      </c>
      <c r="AT5" s="64">
        <v>2023</v>
      </c>
      <c r="AU5" s="65" t="s">
        <v>30</v>
      </c>
    </row>
    <row r="6" spans="2:47" ht="18.75" customHeight="1">
      <c r="B6" s="28" t="s">
        <v>0</v>
      </c>
      <c r="C6" s="29"/>
      <c r="D6" s="30" t="s">
        <v>2</v>
      </c>
      <c r="E6" s="31" t="s">
        <v>1</v>
      </c>
      <c r="F6" s="13" t="s">
        <v>8</v>
      </c>
      <c r="G6" s="30" t="s">
        <v>2</v>
      </c>
      <c r="H6" s="31" t="s">
        <v>12</v>
      </c>
      <c r="I6" s="13" t="s">
        <v>8</v>
      </c>
      <c r="J6" s="30" t="s">
        <v>9</v>
      </c>
      <c r="K6" s="31" t="s">
        <v>18</v>
      </c>
      <c r="L6" s="13" t="s">
        <v>8</v>
      </c>
      <c r="M6" s="32" t="s">
        <v>14</v>
      </c>
      <c r="N6" s="33" t="s">
        <v>15</v>
      </c>
      <c r="O6" s="27" t="s">
        <v>4</v>
      </c>
      <c r="P6" s="34" t="s">
        <v>3</v>
      </c>
      <c r="T6" s="66" t="s">
        <v>25</v>
      </c>
      <c r="U6" s="67">
        <v>7.8</v>
      </c>
      <c r="V6" s="67">
        <v>8.05</v>
      </c>
      <c r="W6" s="67">
        <v>8.15</v>
      </c>
      <c r="X6" s="67">
        <v>8.35</v>
      </c>
      <c r="Y6" s="67">
        <v>8.15</v>
      </c>
      <c r="Z6" s="67">
        <v>7.8</v>
      </c>
      <c r="AA6" s="67">
        <v>7.6</v>
      </c>
      <c r="AB6" s="67">
        <v>7.5</v>
      </c>
      <c r="AC6" s="67">
        <v>7.8</v>
      </c>
      <c r="AD6" s="67">
        <v>7.5</v>
      </c>
      <c r="AE6" s="67">
        <v>7.5</v>
      </c>
      <c r="AF6" s="67">
        <v>8</v>
      </c>
      <c r="AG6" s="67">
        <v>7.83</v>
      </c>
      <c r="AH6" s="68">
        <v>8.03</v>
      </c>
      <c r="AI6" s="67">
        <v>8.2</v>
      </c>
      <c r="AJ6" s="67">
        <v>8.64</v>
      </c>
      <c r="AK6" s="68">
        <v>9.06</v>
      </c>
      <c r="AL6" s="69">
        <v>10.1</v>
      </c>
      <c r="AM6" s="69">
        <v>10.25</v>
      </c>
      <c r="AN6" s="69">
        <v>10.25</v>
      </c>
      <c r="AO6" s="69">
        <v>10</v>
      </c>
      <c r="AP6" s="69">
        <v>10.5</v>
      </c>
      <c r="AQ6" s="69">
        <v>11.25</v>
      </c>
      <c r="AR6" s="69">
        <v>12.25</v>
      </c>
      <c r="AS6" s="69">
        <v>13.25</v>
      </c>
      <c r="AT6" s="70">
        <v>14.5</v>
      </c>
      <c r="AU6" s="71">
        <f>AT6/AS6-1</f>
        <v>0.09433962264150941</v>
      </c>
    </row>
    <row r="7" spans="2:47" ht="18.75" customHeight="1">
      <c r="B7" s="35">
        <v>15</v>
      </c>
      <c r="C7" s="36"/>
      <c r="D7" s="37">
        <v>15.5</v>
      </c>
      <c r="E7" s="37">
        <v>15</v>
      </c>
      <c r="F7" s="37">
        <v>12.5</v>
      </c>
      <c r="G7" s="37">
        <v>16.5</v>
      </c>
      <c r="H7" s="37">
        <v>15.5</v>
      </c>
      <c r="I7" s="37">
        <v>13</v>
      </c>
      <c r="J7" s="37"/>
      <c r="K7" s="37"/>
      <c r="L7" s="37"/>
      <c r="M7" s="38">
        <v>12.75</v>
      </c>
      <c r="N7" s="38"/>
      <c r="O7" s="38">
        <v>10.75</v>
      </c>
      <c r="P7" s="41"/>
      <c r="T7" s="72" t="s">
        <v>26</v>
      </c>
      <c r="U7" s="73"/>
      <c r="V7" s="73"/>
      <c r="W7" s="73"/>
      <c r="X7" s="74">
        <v>8</v>
      </c>
      <c r="Y7" s="74">
        <v>7.85</v>
      </c>
      <c r="Z7" s="74">
        <v>8</v>
      </c>
      <c r="AA7" s="74">
        <v>7.8</v>
      </c>
      <c r="AB7" s="74">
        <v>7.75</v>
      </c>
      <c r="AC7" s="74">
        <v>7.6</v>
      </c>
      <c r="AD7" s="74">
        <v>7.65</v>
      </c>
      <c r="AE7" s="74">
        <v>8.4</v>
      </c>
      <c r="AF7" s="74">
        <v>8.55</v>
      </c>
      <c r="AG7" s="74">
        <v>8.76</v>
      </c>
      <c r="AH7" s="74">
        <v>8.64</v>
      </c>
      <c r="AI7" s="74">
        <v>8.96</v>
      </c>
      <c r="AJ7" s="74">
        <v>8.78</v>
      </c>
      <c r="AK7" s="73">
        <v>8.85</v>
      </c>
      <c r="AL7" s="69">
        <v>10</v>
      </c>
      <c r="AM7" s="69">
        <v>10.25</v>
      </c>
      <c r="AN7" s="69">
        <v>10.75</v>
      </c>
      <c r="AO7" s="69">
        <v>11</v>
      </c>
      <c r="AP7" s="69">
        <v>12.25</v>
      </c>
      <c r="AQ7" s="69">
        <v>12.25</v>
      </c>
      <c r="AR7" s="69">
        <v>14.25</v>
      </c>
      <c r="AS7" s="69">
        <v>14.5</v>
      </c>
      <c r="AT7" s="70">
        <v>15.5</v>
      </c>
      <c r="AU7" s="71">
        <f>AT7/AS7-1</f>
        <v>0.06896551724137923</v>
      </c>
    </row>
    <row r="8" spans="2:47" ht="18.75" customHeight="1">
      <c r="B8" s="35">
        <f>B7+1</f>
        <v>16</v>
      </c>
      <c r="C8" s="36"/>
      <c r="D8" s="37">
        <v>15.5</v>
      </c>
      <c r="E8" s="37">
        <v>15</v>
      </c>
      <c r="F8" s="37">
        <v>12.5</v>
      </c>
      <c r="G8" s="37">
        <v>15.25</v>
      </c>
      <c r="H8" s="37">
        <v>14.75</v>
      </c>
      <c r="I8" s="37">
        <v>13</v>
      </c>
      <c r="J8" s="37"/>
      <c r="K8" s="37"/>
      <c r="L8" s="37"/>
      <c r="M8" s="38">
        <v>10</v>
      </c>
      <c r="N8" s="38"/>
      <c r="O8" s="38">
        <v>8.25</v>
      </c>
      <c r="P8" s="39" t="e">
        <f>+#REF!</f>
        <v>#REF!</v>
      </c>
      <c r="Q8" s="40"/>
      <c r="T8" s="72" t="s">
        <v>27</v>
      </c>
      <c r="U8" s="74">
        <v>6.4</v>
      </c>
      <c r="V8" s="74">
        <v>6.4</v>
      </c>
      <c r="W8" s="74">
        <v>6.4</v>
      </c>
      <c r="X8" s="74">
        <v>6.45</v>
      </c>
      <c r="Y8" s="74">
        <v>6.75</v>
      </c>
      <c r="Z8" s="74">
        <v>6.7</v>
      </c>
      <c r="AA8" s="74">
        <v>6.8</v>
      </c>
      <c r="AB8" s="74">
        <v>6.55</v>
      </c>
      <c r="AC8" s="74">
        <v>6.9</v>
      </c>
      <c r="AD8" s="74">
        <v>6.65</v>
      </c>
      <c r="AE8" s="74">
        <v>6.85</v>
      </c>
      <c r="AF8" s="74">
        <v>6.89</v>
      </c>
      <c r="AG8" s="74">
        <v>7.09</v>
      </c>
      <c r="AH8" s="73">
        <v>6.89</v>
      </c>
      <c r="AI8" s="74">
        <v>7.46</v>
      </c>
      <c r="AJ8" s="74">
        <v>7.8</v>
      </c>
      <c r="AK8" s="74">
        <v>7.79</v>
      </c>
      <c r="AL8" s="69">
        <v>8.39</v>
      </c>
      <c r="AM8" s="69">
        <v>9.25</v>
      </c>
      <c r="AN8" s="69">
        <v>8.75</v>
      </c>
      <c r="AO8" s="69">
        <v>8.5</v>
      </c>
      <c r="AP8" s="69">
        <v>9.5</v>
      </c>
      <c r="AQ8" s="69">
        <v>10.5</v>
      </c>
      <c r="AR8" s="69">
        <v>11.75</v>
      </c>
      <c r="AS8" s="69">
        <v>11.25</v>
      </c>
      <c r="AT8" s="70">
        <v>12.25</v>
      </c>
      <c r="AU8" s="71">
        <f>AT8/AS8-1</f>
        <v>0.0888888888888888</v>
      </c>
    </row>
    <row r="9" spans="2:47" ht="18.75" customHeight="1" thickBot="1">
      <c r="B9" s="35">
        <f aca="true" t="shared" si="0" ref="B9:B17">B8+1</f>
        <v>17</v>
      </c>
      <c r="C9" s="36"/>
      <c r="D9" s="37">
        <v>15</v>
      </c>
      <c r="E9" s="37">
        <v>14</v>
      </c>
      <c r="F9" s="37">
        <v>12.5</v>
      </c>
      <c r="G9" s="37">
        <v>15.25</v>
      </c>
      <c r="H9" s="37">
        <v>14.75</v>
      </c>
      <c r="I9" s="37">
        <v>13</v>
      </c>
      <c r="J9" s="37">
        <v>14.600000000000001</v>
      </c>
      <c r="K9" s="37">
        <v>13.850000000000001</v>
      </c>
      <c r="L9" s="37">
        <v>11.45</v>
      </c>
      <c r="M9" s="38">
        <v>10.75</v>
      </c>
      <c r="N9" s="38"/>
      <c r="O9" s="38">
        <v>9</v>
      </c>
      <c r="P9" s="39" t="e">
        <f>+#REF!</f>
        <v>#REF!</v>
      </c>
      <c r="T9" s="75" t="s">
        <v>28</v>
      </c>
      <c r="U9" s="76">
        <v>6.15</v>
      </c>
      <c r="V9" s="76">
        <v>5.25</v>
      </c>
      <c r="W9" s="76">
        <v>5.9</v>
      </c>
      <c r="X9" s="76">
        <v>7.95</v>
      </c>
      <c r="Y9" s="76">
        <v>5.2</v>
      </c>
      <c r="Z9" s="76">
        <v>4.8</v>
      </c>
      <c r="AA9" s="76">
        <v>4.65</v>
      </c>
      <c r="AB9" s="76">
        <v>4.7</v>
      </c>
      <c r="AC9" s="76">
        <v>5.35</v>
      </c>
      <c r="AD9" s="76">
        <v>4.9</v>
      </c>
      <c r="AE9" s="76">
        <v>4.65</v>
      </c>
      <c r="AF9" s="77"/>
      <c r="AG9" s="76">
        <v>5.66</v>
      </c>
      <c r="AH9" s="76">
        <v>5.43</v>
      </c>
      <c r="AI9" s="76">
        <v>6.3</v>
      </c>
      <c r="AJ9" s="76">
        <v>6.23</v>
      </c>
      <c r="AK9" s="77">
        <v>5.47</v>
      </c>
      <c r="AL9" s="78">
        <v>5.43</v>
      </c>
      <c r="AM9" s="79">
        <v>6.5</v>
      </c>
      <c r="AN9" s="79">
        <v>5.5</v>
      </c>
      <c r="AO9" s="79">
        <v>4</v>
      </c>
      <c r="AP9" s="79">
        <v>5.25</v>
      </c>
      <c r="AQ9" s="79">
        <v>6.75</v>
      </c>
      <c r="AR9" s="79">
        <v>5.75</v>
      </c>
      <c r="AS9" s="79">
        <v>6</v>
      </c>
      <c r="AT9" s="80">
        <v>8.25</v>
      </c>
      <c r="AU9" s="71">
        <f>AT9/AS9-1</f>
        <v>0.375</v>
      </c>
    </row>
    <row r="10" spans="2:16" ht="18.75" customHeight="1">
      <c r="B10" s="35">
        <f t="shared" si="0"/>
        <v>18</v>
      </c>
      <c r="C10" s="36"/>
      <c r="D10" s="37">
        <v>14.5</v>
      </c>
      <c r="E10" s="37">
        <v>13.5</v>
      </c>
      <c r="F10" s="37">
        <v>12</v>
      </c>
      <c r="G10" s="37">
        <v>15.25</v>
      </c>
      <c r="H10" s="37">
        <v>14.75</v>
      </c>
      <c r="I10" s="37">
        <v>13</v>
      </c>
      <c r="J10" s="37">
        <v>13.7</v>
      </c>
      <c r="K10" s="37">
        <v>12.9</v>
      </c>
      <c r="L10" s="37">
        <v>10.95</v>
      </c>
      <c r="M10" s="38">
        <v>9.25</v>
      </c>
      <c r="N10" s="38"/>
      <c r="O10" s="38">
        <v>6.5</v>
      </c>
      <c r="P10" s="39" t="e">
        <f>+#REF!</f>
        <v>#REF!</v>
      </c>
    </row>
    <row r="11" spans="2:17" ht="18.75" customHeight="1">
      <c r="B11" s="35">
        <f t="shared" si="0"/>
        <v>19</v>
      </c>
      <c r="C11" s="36"/>
      <c r="D11" s="37">
        <v>14.5</v>
      </c>
      <c r="E11" s="37">
        <v>13.5</v>
      </c>
      <c r="F11" s="37">
        <v>12</v>
      </c>
      <c r="G11" s="37">
        <v>15.25</v>
      </c>
      <c r="H11" s="37">
        <v>14.75</v>
      </c>
      <c r="I11" s="37">
        <v>13</v>
      </c>
      <c r="J11" s="37">
        <v>13.7</v>
      </c>
      <c r="K11" s="37">
        <v>12.9</v>
      </c>
      <c r="L11" s="37">
        <v>10.95</v>
      </c>
      <c r="M11" s="38">
        <v>8.25</v>
      </c>
      <c r="N11" s="38"/>
      <c r="O11" s="38">
        <v>0</v>
      </c>
      <c r="P11" s="39" t="e">
        <f>+#REF!</f>
        <v>#REF!</v>
      </c>
      <c r="Q11" s="40"/>
    </row>
    <row r="12" spans="2:16" ht="18.75" customHeight="1">
      <c r="B12" s="35">
        <f t="shared" si="0"/>
        <v>20</v>
      </c>
      <c r="C12" s="36"/>
      <c r="D12" s="37">
        <v>14.5</v>
      </c>
      <c r="E12" s="37">
        <v>13.5</v>
      </c>
      <c r="F12" s="37">
        <v>12</v>
      </c>
      <c r="G12" s="37">
        <v>15.25</v>
      </c>
      <c r="H12" s="37">
        <v>14.75</v>
      </c>
      <c r="I12" s="37">
        <v>13</v>
      </c>
      <c r="J12" s="37">
        <v>13.7</v>
      </c>
      <c r="K12" s="37">
        <v>12.9</v>
      </c>
      <c r="L12" s="37">
        <v>10.95</v>
      </c>
      <c r="M12" s="38">
        <v>6.25</v>
      </c>
      <c r="N12" s="38"/>
      <c r="O12" s="38">
        <v>4.5</v>
      </c>
      <c r="P12" s="39" t="e">
        <f>+#REF!</f>
        <v>#REF!</v>
      </c>
    </row>
    <row r="13" spans="2:16" ht="18.75" customHeight="1">
      <c r="B13" s="35">
        <f t="shared" si="0"/>
        <v>21</v>
      </c>
      <c r="C13" s="36"/>
      <c r="D13" s="37">
        <v>14</v>
      </c>
      <c r="E13" s="37">
        <v>13</v>
      </c>
      <c r="F13" s="37">
        <v>11.5</v>
      </c>
      <c r="G13" s="37">
        <v>15.25</v>
      </c>
      <c r="H13" s="37">
        <v>14.75</v>
      </c>
      <c r="I13" s="37">
        <v>13</v>
      </c>
      <c r="J13" s="37">
        <v>13.7</v>
      </c>
      <c r="K13" s="37">
        <v>12.9</v>
      </c>
      <c r="L13" s="37">
        <v>10.95</v>
      </c>
      <c r="M13" s="38">
        <v>6</v>
      </c>
      <c r="N13" s="38"/>
      <c r="O13" s="38">
        <v>4.25</v>
      </c>
      <c r="P13" s="39" t="e">
        <f>+#REF!</f>
        <v>#REF!</v>
      </c>
    </row>
    <row r="14" spans="2:17" ht="18.75" customHeight="1">
      <c r="B14" s="35">
        <f t="shared" si="0"/>
        <v>22</v>
      </c>
      <c r="C14" s="36"/>
      <c r="D14" s="37">
        <v>14</v>
      </c>
      <c r="E14" s="37">
        <v>13</v>
      </c>
      <c r="F14" s="37">
        <v>11.5</v>
      </c>
      <c r="G14" s="37">
        <v>15.25</v>
      </c>
      <c r="H14" s="37">
        <v>14.75</v>
      </c>
      <c r="I14" s="37">
        <v>13</v>
      </c>
      <c r="J14" s="37">
        <v>13.7</v>
      </c>
      <c r="K14" s="37">
        <v>12.9</v>
      </c>
      <c r="L14" s="37">
        <v>10.95</v>
      </c>
      <c r="M14" s="38">
        <v>6</v>
      </c>
      <c r="N14" s="38"/>
      <c r="O14" s="38">
        <v>4.75</v>
      </c>
      <c r="P14" s="39" t="e">
        <f>+#REF!</f>
        <v>#REF!</v>
      </c>
      <c r="Q14" s="40"/>
    </row>
    <row r="15" spans="2:16" ht="18.75" customHeight="1">
      <c r="B15" s="35">
        <f t="shared" si="0"/>
        <v>23</v>
      </c>
      <c r="C15" s="36"/>
      <c r="D15" s="37">
        <v>14</v>
      </c>
      <c r="E15" s="37">
        <v>13</v>
      </c>
      <c r="F15" s="37">
        <v>11.5</v>
      </c>
      <c r="G15" s="37">
        <v>15.25</v>
      </c>
      <c r="H15" s="37">
        <v>14.75</v>
      </c>
      <c r="I15" s="37">
        <v>13</v>
      </c>
      <c r="J15" s="37">
        <v>13.7</v>
      </c>
      <c r="K15" s="37">
        <v>12.9</v>
      </c>
      <c r="L15" s="37">
        <v>10.95</v>
      </c>
      <c r="M15" s="38">
        <v>6.25</v>
      </c>
      <c r="N15" s="38"/>
      <c r="O15" s="38">
        <v>4.25</v>
      </c>
      <c r="P15" s="39" t="e">
        <f>+#REF!</f>
        <v>#REF!</v>
      </c>
    </row>
    <row r="16" spans="2:16" ht="18.75" customHeight="1">
      <c r="B16" s="35">
        <f t="shared" si="0"/>
        <v>24</v>
      </c>
      <c r="C16" s="36"/>
      <c r="D16" s="37">
        <v>14</v>
      </c>
      <c r="E16" s="37">
        <v>13</v>
      </c>
      <c r="F16" s="37">
        <v>11.5</v>
      </c>
      <c r="G16" s="37">
        <v>15.25</v>
      </c>
      <c r="H16" s="37">
        <v>14.75</v>
      </c>
      <c r="I16" s="37">
        <v>13</v>
      </c>
      <c r="J16" s="37">
        <v>13.7</v>
      </c>
      <c r="K16" s="37">
        <v>12.9</v>
      </c>
      <c r="L16" s="37">
        <v>10.95</v>
      </c>
      <c r="M16" s="38">
        <v>7</v>
      </c>
      <c r="N16" s="38"/>
      <c r="O16" s="38">
        <v>4.25</v>
      </c>
      <c r="P16" s="39" t="e">
        <f>+#REF!</f>
        <v>#REF!</v>
      </c>
    </row>
    <row r="17" spans="2:16" ht="18.75" customHeight="1">
      <c r="B17" s="35">
        <f t="shared" si="0"/>
        <v>25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>
        <v>7</v>
      </c>
      <c r="N17" s="38"/>
      <c r="O17" s="38">
        <v>4.25</v>
      </c>
      <c r="P17" s="16"/>
    </row>
    <row r="18" spans="2:18" ht="18.75" customHeight="1">
      <c r="B18" s="42" t="s">
        <v>5</v>
      </c>
      <c r="C18" s="43"/>
      <c r="D18" s="44">
        <f aca="true" t="shared" si="1" ref="D18:O18">ROUND(AVERAGE(D7:D17)*4,0)/4</f>
        <v>14.5</v>
      </c>
      <c r="E18" s="44">
        <f t="shared" si="1"/>
        <v>13.75</v>
      </c>
      <c r="F18" s="44">
        <f t="shared" si="1"/>
        <v>12</v>
      </c>
      <c r="G18" s="44">
        <f t="shared" si="1"/>
        <v>15.5</v>
      </c>
      <c r="H18" s="44">
        <f t="shared" si="1"/>
        <v>14.75</v>
      </c>
      <c r="I18" s="44">
        <f t="shared" si="1"/>
        <v>13</v>
      </c>
      <c r="J18" s="44">
        <f t="shared" si="1"/>
        <v>13.75</v>
      </c>
      <c r="K18" s="44">
        <f t="shared" si="1"/>
        <v>13</v>
      </c>
      <c r="L18" s="44">
        <f t="shared" si="1"/>
        <v>11</v>
      </c>
      <c r="M18" s="44">
        <f>ROUND(AVERAGE(M7:M17)*4,0)/4</f>
        <v>8.25</v>
      </c>
      <c r="N18" s="44"/>
      <c r="O18" s="44">
        <f t="shared" si="1"/>
        <v>5.5</v>
      </c>
      <c r="P18" s="50"/>
      <c r="Q18" s="45" t="s">
        <v>17</v>
      </c>
      <c r="R18" s="40"/>
    </row>
    <row r="19" spans="2:17" ht="15">
      <c r="B19" s="46" t="s">
        <v>21</v>
      </c>
      <c r="C19" s="47"/>
      <c r="D19" s="55">
        <v>13.25</v>
      </c>
      <c r="E19" s="55">
        <v>12.5</v>
      </c>
      <c r="F19" s="55">
        <v>11</v>
      </c>
      <c r="G19" s="55">
        <v>14.5</v>
      </c>
      <c r="H19" s="55">
        <v>13.75</v>
      </c>
      <c r="I19" s="55">
        <v>12.5</v>
      </c>
      <c r="J19" s="55">
        <v>11.25</v>
      </c>
      <c r="K19" s="55">
        <v>11</v>
      </c>
      <c r="L19" s="55">
        <v>9.25</v>
      </c>
      <c r="M19" s="55">
        <v>6</v>
      </c>
      <c r="N19" s="55">
        <v>3.25</v>
      </c>
      <c r="O19" s="55">
        <v>4.5</v>
      </c>
      <c r="Q19" s="45" t="s">
        <v>17</v>
      </c>
    </row>
    <row r="20" spans="2:15" ht="15">
      <c r="B20" s="48" t="s">
        <v>16</v>
      </c>
      <c r="C20" s="49"/>
      <c r="D20" s="56">
        <f>D18/D19-1</f>
        <v>0.09433962264150941</v>
      </c>
      <c r="E20" s="56">
        <f>E18/E19-1</f>
        <v>0.10000000000000009</v>
      </c>
      <c r="F20" s="56">
        <f aca="true" t="shared" si="2" ref="F20:L20">F18/F19-1</f>
        <v>0.09090909090909083</v>
      </c>
      <c r="G20" s="56">
        <f t="shared" si="2"/>
        <v>0.06896551724137923</v>
      </c>
      <c r="H20" s="56">
        <f t="shared" si="2"/>
        <v>0.07272727272727275</v>
      </c>
      <c r="I20" s="56">
        <f t="shared" si="2"/>
        <v>0.040000000000000036</v>
      </c>
      <c r="J20" s="56">
        <f t="shared" si="2"/>
        <v>0.22222222222222232</v>
      </c>
      <c r="K20" s="56">
        <f t="shared" si="2"/>
        <v>0.18181818181818188</v>
      </c>
      <c r="L20" s="56">
        <f t="shared" si="2"/>
        <v>0.18918918918918926</v>
      </c>
      <c r="M20" s="56">
        <f>M18/M19-1</f>
        <v>0.375</v>
      </c>
      <c r="N20" s="56"/>
      <c r="O20" s="56">
        <f>O18/O19-1</f>
        <v>0.22222222222222232</v>
      </c>
    </row>
    <row r="21" ht="12.75">
      <c r="U21" s="15"/>
    </row>
    <row r="60" spans="11:15" ht="12.75">
      <c r="K60" s="89"/>
      <c r="L60" s="89"/>
      <c r="M60" s="89"/>
      <c r="N60" s="89"/>
      <c r="O60" s="89"/>
    </row>
    <row r="62" spans="4:15" ht="12.75">
      <c r="D62" s="52"/>
      <c r="E62" s="52"/>
      <c r="F62" s="52"/>
      <c r="K62" s="17"/>
      <c r="L62" s="17"/>
      <c r="M62" s="53"/>
      <c r="N62" s="53"/>
      <c r="O62" s="53"/>
    </row>
    <row r="63" spans="4:15" ht="12.75">
      <c r="D63" s="52"/>
      <c r="E63" s="52"/>
      <c r="F63" s="52"/>
      <c r="K63" s="17"/>
      <c r="L63" s="17"/>
      <c r="M63" s="17"/>
      <c r="N63" s="17"/>
      <c r="O63" s="17"/>
    </row>
    <row r="64" spans="4:15" ht="12.75">
      <c r="D64" s="52"/>
      <c r="E64" s="52"/>
      <c r="F64" s="52"/>
      <c r="K64" s="17"/>
      <c r="L64" s="17"/>
      <c r="M64" s="17"/>
      <c r="N64" s="17"/>
      <c r="O64" s="17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</sheetData>
  <sheetProtection/>
  <mergeCells count="6">
    <mergeCell ref="M5:O5"/>
    <mergeCell ref="G5:I5"/>
    <mergeCell ref="J5:L5"/>
    <mergeCell ref="K60:O60"/>
    <mergeCell ref="M4:O4"/>
    <mergeCell ref="AR1:AU1"/>
  </mergeCells>
  <printOptions horizontalCentered="1" verticalCentered="1"/>
  <pageMargins left="0.5905511811023623" right="0.5905511811023623" top="0" bottom="0.2755905511811024" header="0.5118110236220472" footer="0.5118110236220472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Andreas Löbhard</cp:lastModifiedBy>
  <cp:lastPrinted>2021-06-21T10:29:23Z</cp:lastPrinted>
  <dcterms:created xsi:type="dcterms:W3CDTF">1997-06-17T10:03:13Z</dcterms:created>
  <dcterms:modified xsi:type="dcterms:W3CDTF">2023-06-19T10:37:42Z</dcterms:modified>
  <cp:category/>
  <cp:version/>
  <cp:contentType/>
  <cp:contentStatus/>
</cp:coreProperties>
</file>